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vor_allison/Desktop/Texas AHEAD Presentation Supplemental Materials/"/>
    </mc:Choice>
  </mc:AlternateContent>
  <xr:revisionPtr revIDLastSave="0" documentId="13_ncr:1_{DA2F19A4-2E0F-E741-B016-9234753EE481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All Data" sheetId="10" r:id="rId1"/>
    <sheet name="Referral Data" sheetId="1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0" l="1"/>
  <c r="I41" i="10"/>
  <c r="I36" i="10"/>
  <c r="I31" i="10"/>
  <c r="I24" i="10"/>
  <c r="I30" i="10"/>
  <c r="I29" i="10"/>
  <c r="I28" i="10"/>
  <c r="I27" i="10"/>
  <c r="I10" i="10"/>
  <c r="I8" i="10"/>
  <c r="I6" i="10"/>
  <c r="J3" i="10"/>
  <c r="H15" i="10"/>
  <c r="H41" i="10"/>
  <c r="G41" i="10"/>
  <c r="F41" i="10"/>
  <c r="C41" i="10"/>
  <c r="B41" i="10"/>
  <c r="H36" i="10"/>
  <c r="G36" i="10"/>
  <c r="F36" i="10"/>
  <c r="E36" i="10"/>
  <c r="D36" i="10"/>
  <c r="C36" i="10"/>
  <c r="B36" i="10"/>
  <c r="H31" i="10"/>
  <c r="G31" i="10"/>
  <c r="F31" i="10"/>
  <c r="E31" i="10"/>
  <c r="D31" i="10"/>
  <c r="C31" i="10"/>
  <c r="B31" i="10"/>
  <c r="H30" i="10"/>
  <c r="G30" i="10"/>
  <c r="F30" i="10"/>
  <c r="E30" i="10"/>
  <c r="D30" i="10"/>
  <c r="C30" i="10"/>
  <c r="H29" i="10"/>
  <c r="G29" i="10"/>
  <c r="F29" i="10"/>
  <c r="E29" i="10"/>
  <c r="D29" i="10"/>
  <c r="C29" i="10"/>
  <c r="B29" i="10"/>
  <c r="H28" i="10"/>
  <c r="G28" i="10"/>
  <c r="F28" i="10"/>
  <c r="E28" i="10"/>
  <c r="D28" i="10"/>
  <c r="C28" i="10"/>
  <c r="H27" i="10"/>
  <c r="G27" i="10"/>
  <c r="F27" i="10"/>
  <c r="E27" i="10"/>
  <c r="D27" i="10"/>
  <c r="C27" i="10"/>
  <c r="B27" i="10"/>
  <c r="H24" i="10"/>
  <c r="G24" i="10"/>
  <c r="F24" i="10"/>
  <c r="E24" i="10"/>
  <c r="D24" i="10"/>
  <c r="C24" i="10"/>
  <c r="G15" i="10"/>
  <c r="F15" i="10"/>
  <c r="E15" i="10"/>
  <c r="D15" i="10"/>
  <c r="C15" i="10"/>
  <c r="B15" i="10"/>
  <c r="H10" i="10"/>
  <c r="G10" i="10"/>
  <c r="E10" i="10"/>
  <c r="D10" i="10"/>
  <c r="C10" i="10"/>
  <c r="B10" i="10"/>
  <c r="F10" i="10"/>
  <c r="H8" i="10"/>
  <c r="G8" i="10"/>
  <c r="F8" i="10"/>
  <c r="E8" i="10"/>
  <c r="D8" i="10"/>
  <c r="C8" i="10"/>
  <c r="B8" i="10"/>
  <c r="H6" i="10"/>
  <c r="G6" i="10"/>
  <c r="F6" i="10"/>
  <c r="E6" i="10"/>
  <c r="D6" i="10"/>
  <c r="C6" i="10"/>
  <c r="B6" i="10"/>
  <c r="B30" i="10" l="1"/>
  <c r="B28" i="10"/>
  <c r="B24" i="10"/>
</calcChain>
</file>

<file path=xl/sharedStrings.xml><?xml version="1.0" encoding="utf-8"?>
<sst xmlns="http://schemas.openxmlformats.org/spreadsheetml/2006/main" count="136" uniqueCount="88">
  <si>
    <t>Spring 2019 (201910)</t>
  </si>
  <si>
    <t>Fall 2019 (201930) first Accommodate semester</t>
  </si>
  <si>
    <t>Spring 2020 (202010)</t>
  </si>
  <si>
    <t>Fall 2020 (202030)</t>
  </si>
  <si>
    <t>Spring 2021 (202110)</t>
  </si>
  <si>
    <t>Fall 2021 (202130)</t>
  </si>
  <si>
    <t>Spring 2022 (202210)</t>
  </si>
  <si>
    <t>Fall 2022 (202230)</t>
  </si>
  <si>
    <t>Total Baylor Students</t>
  </si>
  <si>
    <t>Current Ratio</t>
  </si>
  <si>
    <t>Registered w/ OALA</t>
  </si>
  <si>
    <t>Students per AS</t>
  </si>
  <si>
    <t>Contact Registration Percentage</t>
  </si>
  <si>
    <t>Percentage of Baylor Students registered</t>
  </si>
  <si>
    <t>Requested Letters</t>
  </si>
  <si>
    <t>Letter Percentage</t>
  </si>
  <si>
    <t>Total enrolled students in contact (includes temporary and inactive) - includes prospective as of Fall 2020</t>
  </si>
  <si>
    <t>Percentage of Baylor students in contact</t>
  </si>
  <si>
    <t>Apps recieved - Total</t>
  </si>
  <si>
    <t>Apps recieved - Current Students</t>
  </si>
  <si>
    <t>Apps recieved - Incoming Students (future semester)</t>
  </si>
  <si>
    <t>New Intakes</t>
  </si>
  <si>
    <t>New Intake Percentage</t>
  </si>
  <si>
    <t>Graduates</t>
  </si>
  <si>
    <t>Sem GPA</t>
  </si>
  <si>
    <t>Cum GPA</t>
  </si>
  <si>
    <t>Probation</t>
  </si>
  <si>
    <t>Temporary Accommodations</t>
  </si>
  <si>
    <t>Students with ATS and TIME/DOUB</t>
  </si>
  <si>
    <t>Total test requests (via Accommodate)</t>
  </si>
  <si>
    <t>Total Tests Administered (via OALA Test Monitor)</t>
  </si>
  <si>
    <t>Est no-show/cancel rate</t>
  </si>
  <si>
    <t>Total students testing (via Accommodate)</t>
  </si>
  <si>
    <t>Total students testing (via OALA Test Monitor)</t>
  </si>
  <si>
    <t>Percentage of students testing with ATS and TIME/DOUB</t>
  </si>
  <si>
    <t>Test appointments per student with ATS and TIME/DOUB</t>
  </si>
  <si>
    <t>Tests proctored per student with ATS and TIME/DOUB</t>
  </si>
  <si>
    <t>Tests scheduled per student who used testing center</t>
  </si>
  <si>
    <t>Tests proctored per student who used testing center</t>
  </si>
  <si>
    <t>Semester tests scheduled and prepared (Accommodate)</t>
  </si>
  <si>
    <t>Semester students testing (Accommodate)</t>
  </si>
  <si>
    <t>Semester tests administered (OALA Test Monitor)</t>
  </si>
  <si>
    <t>Semester students testing (OALA Test Monitor)</t>
  </si>
  <si>
    <t>Semester est no-show/cancel rate</t>
  </si>
  <si>
    <t>Finals tests scheduled and prepared (Accommodate)</t>
  </si>
  <si>
    <t>Finals students testing (Accommodate)</t>
  </si>
  <si>
    <t>Finals tests proctored (OALA Test Monitor)</t>
  </si>
  <si>
    <t>Finals students testing (OALA Test Monitor)</t>
  </si>
  <si>
    <t>Finals est no-show/cancel rate</t>
  </si>
  <si>
    <t>n/a</t>
  </si>
  <si>
    <t>Drop-ins</t>
  </si>
  <si>
    <t>Total Shuttle Riders</t>
  </si>
  <si>
    <t>Total Shuttle Rides</t>
  </si>
  <si>
    <t>Temporary shuttle riders</t>
  </si>
  <si>
    <t>Temporary Shuttle Rides</t>
  </si>
  <si>
    <t>Permanent shuttle riders</t>
  </si>
  <si>
    <t>Permanent shuttle rides</t>
  </si>
  <si>
    <t>Shuttle Apps Received</t>
  </si>
  <si>
    <t>Parking Pass This Semester</t>
  </si>
  <si>
    <t>Housing Overall</t>
  </si>
  <si>
    <t>Housing This Semester</t>
  </si>
  <si>
    <t>Meal Plan Overall</t>
  </si>
  <si>
    <t>Service Animal Overall</t>
  </si>
  <si>
    <t>Service Animal This Semester</t>
  </si>
  <si>
    <t>ESA Overall</t>
  </si>
  <si>
    <t>ESA This Semester</t>
  </si>
  <si>
    <t>Total</t>
  </si>
  <si>
    <t>How did you find OALA? (10/19-6/22)</t>
  </si>
  <si>
    <t>Total Count</t>
  </si>
  <si>
    <t>Percentage</t>
  </si>
  <si>
    <t>Current Student Count</t>
  </si>
  <si>
    <t>Incoming Student Count</t>
  </si>
  <si>
    <t>Academic Advisor</t>
  </si>
  <si>
    <t>Academic Support Programs</t>
  </si>
  <si>
    <t>Baylor Professor / Instructor</t>
  </si>
  <si>
    <t>Baylor Website Search</t>
  </si>
  <si>
    <t>Campus Living &amp; Learning</t>
  </si>
  <si>
    <t>Friend</t>
  </si>
  <si>
    <t>High School Counselor / Teach / Administrator</t>
  </si>
  <si>
    <t>Internet Search</t>
  </si>
  <si>
    <t>Medical Professional</t>
  </si>
  <si>
    <t>Orientation Session</t>
  </si>
  <si>
    <t>Other</t>
  </si>
  <si>
    <t>Sibling or Other Family Member (not parents)</t>
  </si>
  <si>
    <t>Student Life</t>
  </si>
  <si>
    <t>Ranked Order</t>
  </si>
  <si>
    <t>Ranked Order Current Students</t>
  </si>
  <si>
    <t>Ranked Order - Incoming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</si>
</sst>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ED7D3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0" fontId="0" fillId="0" borderId="0" xfId="1" applyNumberFormat="1" applyFont="1"/>
    <xf numFmtId="1" fontId="0" fillId="0" borderId="0" xfId="0" applyNumberFormat="1"/>
    <xf numFmtId="0" fontId="4" fillId="0" borderId="0" xfId="0" applyFont="1"/>
    <xf numFmtId="164" fontId="0" fillId="0" borderId="0" xfId="1" applyNumberFormat="1" applyFont="1"/>
    <xf numFmtId="165" fontId="0" fillId="0" borderId="0" xfId="0" applyNumberFormat="1"/>
    <xf numFmtId="10" fontId="2" fillId="0" borderId="0" xfId="1" applyNumberFormat="1" applyFont="1"/>
    <xf numFmtId="0" fontId="5" fillId="0" borderId="0" xfId="0" applyFont="1"/>
    <xf numFmtId="164" fontId="5" fillId="0" borderId="0" xfId="1" applyNumberFormat="1" applyFont="1"/>
    <xf numFmtId="165" fontId="2" fillId="0" borderId="0" xfId="0" applyNumberFormat="1" applyFont="1"/>
    <xf numFmtId="1" fontId="2" fillId="0" borderId="0" xfId="0" applyNumberFormat="1" applyFont="1"/>
    <xf numFmtId="0" fontId="6" fillId="0" borderId="0" xfId="0" applyFont="1"/>
    <xf numFmtId="1" fontId="5" fillId="0" borderId="0" xfId="1" applyNumberFormat="1" applyFont="1"/>
    <xf numFmtId="0" fontId="7" fillId="0" borderId="0" xfId="0" applyFont="1"/>
    <xf numFmtId="10" fontId="7" fillId="0" borderId="0" xfId="1" applyNumberFormat="1" applyFont="1"/>
    <xf numFmtId="164" fontId="7" fillId="0" borderId="0" xfId="1" applyNumberFormat="1" applyFont="1"/>
    <xf numFmtId="165" fontId="7" fillId="0" borderId="0" xfId="0" applyNumberFormat="1" applyFont="1"/>
    <xf numFmtId="3" fontId="2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" fontId="0" fillId="0" borderId="0" xfId="0" applyNumberFormat="1"/>
    <xf numFmtId="1" fontId="3" fillId="0" borderId="0" xfId="0" applyNumberFormat="1" applyFont="1"/>
    <xf numFmtId="164" fontId="2" fillId="0" borderId="0" xfId="1" applyNumberFormat="1" applyFont="1"/>
    <xf numFmtId="10" fontId="2" fillId="0" borderId="0" xfId="0" applyNumberFormat="1" applyFont="1"/>
    <xf numFmtId="0" fontId="8" fillId="0" borderId="0" xfId="0" applyFont="1"/>
    <xf numFmtId="10" fontId="8" fillId="0" borderId="0" xfId="0" applyNumberFormat="1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BCE2-E959-4ABF-85C1-8BD2F529CE3D}">
  <dimension ref="A1:L65"/>
  <sheetViews>
    <sheetView tabSelected="1" workbookViewId="0">
      <pane xSplit="1" topLeftCell="B1" activePane="topRight" state="frozen"/>
      <selection pane="topRight" activeCell="A56" sqref="A56"/>
    </sheetView>
  </sheetViews>
  <sheetFormatPr baseColWidth="10" defaultColWidth="8.83203125" defaultRowHeight="15" x14ac:dyDescent="0.2"/>
  <cols>
    <col min="1" max="1" width="43.5" customWidth="1"/>
    <col min="2" max="2" width="20" bestFit="1" customWidth="1"/>
    <col min="3" max="3" width="25.1640625" customWidth="1"/>
    <col min="4" max="4" width="20" bestFit="1" customWidth="1"/>
    <col min="5" max="5" width="17.5" bestFit="1" customWidth="1"/>
    <col min="6" max="6" width="20" bestFit="1" customWidth="1"/>
    <col min="7" max="7" width="17.5" bestFit="1" customWidth="1"/>
    <col min="8" max="8" width="14.33203125" customWidth="1"/>
    <col min="9" max="9" width="17.5" bestFit="1" customWidth="1"/>
    <col min="10" max="11" width="14.6640625" customWidth="1"/>
  </cols>
  <sheetData>
    <row r="1" spans="1:12" x14ac:dyDescent="0.2">
      <c r="A1" s="2"/>
      <c r="B1" t="s">
        <v>0</v>
      </c>
      <c r="C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t="s">
        <v>6</v>
      </c>
      <c r="I1" t="s">
        <v>7</v>
      </c>
    </row>
    <row r="2" spans="1:12" x14ac:dyDescent="0.2">
      <c r="A2" s="2" t="s">
        <v>8</v>
      </c>
      <c r="D2" s="1"/>
      <c r="E2" s="1"/>
      <c r="F2" s="1"/>
      <c r="G2" s="19"/>
      <c r="H2" s="22"/>
      <c r="I2" s="22"/>
      <c r="J2" t="s">
        <v>9</v>
      </c>
    </row>
    <row r="3" spans="1:12" s="2" customFormat="1" x14ac:dyDescent="0.2">
      <c r="A3" s="2" t="s">
        <v>10</v>
      </c>
      <c r="D3" s="5"/>
      <c r="E3" s="5"/>
      <c r="F3" s="5"/>
      <c r="G3" s="5"/>
      <c r="J3" s="23">
        <f>I3/7</f>
        <v>0</v>
      </c>
      <c r="K3" s="23"/>
      <c r="L3" s="23"/>
    </row>
    <row r="4" spans="1:12" x14ac:dyDescent="0.2">
      <c r="A4" s="2" t="s">
        <v>11</v>
      </c>
      <c r="B4" s="4"/>
      <c r="C4" s="4"/>
      <c r="D4" s="12"/>
      <c r="E4" s="12"/>
      <c r="F4" s="12"/>
      <c r="G4" s="12"/>
      <c r="H4" s="12"/>
      <c r="I4" s="12"/>
    </row>
    <row r="5" spans="1:12" x14ac:dyDescent="0.2">
      <c r="A5" s="2" t="s">
        <v>12</v>
      </c>
      <c r="B5" s="3"/>
      <c r="C5" s="3"/>
      <c r="D5" s="8"/>
      <c r="E5" s="8"/>
      <c r="F5" s="8"/>
      <c r="G5" s="8"/>
      <c r="H5" s="8"/>
      <c r="I5" s="8"/>
    </row>
    <row r="6" spans="1:12" x14ac:dyDescent="0.2">
      <c r="A6" s="2" t="s">
        <v>13</v>
      </c>
      <c r="B6" s="3" t="e">
        <f t="shared" ref="B6:I6" si="0">B3/B2</f>
        <v>#DIV/0!</v>
      </c>
      <c r="C6" s="3" t="e">
        <f t="shared" si="0"/>
        <v>#DIV/0!</v>
      </c>
      <c r="D6" s="8" t="e">
        <f t="shared" si="0"/>
        <v>#DIV/0!</v>
      </c>
      <c r="E6" s="8" t="e">
        <f t="shared" si="0"/>
        <v>#DIV/0!</v>
      </c>
      <c r="F6" s="8" t="e">
        <f t="shared" si="0"/>
        <v>#DIV/0!</v>
      </c>
      <c r="G6" s="8" t="e">
        <f t="shared" si="0"/>
        <v>#DIV/0!</v>
      </c>
      <c r="H6" s="8" t="e">
        <f t="shared" si="0"/>
        <v>#DIV/0!</v>
      </c>
      <c r="I6" s="8" t="e">
        <f t="shared" si="0"/>
        <v>#DIV/0!</v>
      </c>
    </row>
    <row r="7" spans="1:12" x14ac:dyDescent="0.2">
      <c r="A7" s="2" t="s">
        <v>14</v>
      </c>
      <c r="D7" s="1"/>
      <c r="E7" s="1"/>
      <c r="F7" s="1"/>
      <c r="G7" s="1"/>
    </row>
    <row r="8" spans="1:12" x14ac:dyDescent="0.2">
      <c r="A8" s="2" t="s">
        <v>15</v>
      </c>
      <c r="B8" s="3" t="e">
        <f t="shared" ref="B8:I8" si="1">B7/B3</f>
        <v>#DIV/0!</v>
      </c>
      <c r="C8" s="3" t="e">
        <f t="shared" si="1"/>
        <v>#DIV/0!</v>
      </c>
      <c r="D8" s="8" t="e">
        <f t="shared" si="1"/>
        <v>#DIV/0!</v>
      </c>
      <c r="E8" s="8" t="e">
        <f t="shared" si="1"/>
        <v>#DIV/0!</v>
      </c>
      <c r="F8" s="8" t="e">
        <f t="shared" si="1"/>
        <v>#DIV/0!</v>
      </c>
      <c r="G8" s="8" t="e">
        <f t="shared" si="1"/>
        <v>#DIV/0!</v>
      </c>
      <c r="H8" s="8" t="e">
        <f t="shared" si="1"/>
        <v>#DIV/0!</v>
      </c>
      <c r="I8" s="8" t="e">
        <f t="shared" si="1"/>
        <v>#DIV/0!</v>
      </c>
    </row>
    <row r="9" spans="1:12" x14ac:dyDescent="0.2">
      <c r="A9" s="2" t="s">
        <v>16</v>
      </c>
      <c r="B9" s="1"/>
      <c r="D9" s="1"/>
      <c r="E9" s="1"/>
      <c r="F9" s="1"/>
      <c r="G9" s="1"/>
    </row>
    <row r="10" spans="1:12" x14ac:dyDescent="0.2">
      <c r="A10" s="2" t="s">
        <v>17</v>
      </c>
      <c r="B10" s="8" t="e">
        <f t="shared" ref="B10:I10" si="2">B9/B2</f>
        <v>#DIV/0!</v>
      </c>
      <c r="C10" s="3" t="e">
        <f t="shared" si="2"/>
        <v>#DIV/0!</v>
      </c>
      <c r="D10" s="8" t="e">
        <f t="shared" si="2"/>
        <v>#DIV/0!</v>
      </c>
      <c r="E10" s="8" t="e">
        <f t="shared" si="2"/>
        <v>#DIV/0!</v>
      </c>
      <c r="F10" s="8" t="e">
        <f t="shared" si="2"/>
        <v>#DIV/0!</v>
      </c>
      <c r="G10" s="8" t="e">
        <f t="shared" si="2"/>
        <v>#DIV/0!</v>
      </c>
      <c r="H10" s="8" t="e">
        <f t="shared" si="2"/>
        <v>#DIV/0!</v>
      </c>
      <c r="I10" s="8" t="e">
        <f t="shared" si="2"/>
        <v>#DIV/0!</v>
      </c>
    </row>
    <row r="11" spans="1:12" x14ac:dyDescent="0.2">
      <c r="A11" s="2" t="s">
        <v>18</v>
      </c>
      <c r="D11" s="1"/>
      <c r="E11" s="1"/>
      <c r="F11" s="1"/>
      <c r="G11" s="1"/>
    </row>
    <row r="12" spans="1:12" x14ac:dyDescent="0.2">
      <c r="A12" s="2" t="s">
        <v>19</v>
      </c>
      <c r="D12" s="1"/>
      <c r="E12" s="1"/>
      <c r="F12" s="1"/>
      <c r="G12" s="1"/>
      <c r="H12" s="15"/>
      <c r="I12" s="9"/>
    </row>
    <row r="13" spans="1:12" x14ac:dyDescent="0.2">
      <c r="A13" s="2" t="s">
        <v>20</v>
      </c>
      <c r="D13" s="1"/>
      <c r="E13" s="1"/>
      <c r="F13" s="1"/>
      <c r="G13" s="1"/>
      <c r="H13" s="15"/>
      <c r="I13" s="9"/>
    </row>
    <row r="14" spans="1:12" x14ac:dyDescent="0.2">
      <c r="A14" s="13" t="s">
        <v>21</v>
      </c>
      <c r="B14" s="14"/>
      <c r="C14" s="9"/>
      <c r="D14" s="9"/>
      <c r="E14" s="9"/>
      <c r="F14" s="9"/>
      <c r="G14" s="9"/>
      <c r="H14" s="9"/>
      <c r="I14" s="9"/>
    </row>
    <row r="15" spans="1:12" x14ac:dyDescent="0.2">
      <c r="A15" s="13" t="s">
        <v>22</v>
      </c>
      <c r="B15" s="10" t="e">
        <f t="shared" ref="B15:I15" si="3">B14/B11</f>
        <v>#DIV/0!</v>
      </c>
      <c r="C15" s="10" t="e">
        <f t="shared" si="3"/>
        <v>#DIV/0!</v>
      </c>
      <c r="D15" s="10" t="e">
        <f t="shared" si="3"/>
        <v>#DIV/0!</v>
      </c>
      <c r="E15" s="10" t="e">
        <f t="shared" si="3"/>
        <v>#DIV/0!</v>
      </c>
      <c r="F15" s="10" t="e">
        <f t="shared" si="3"/>
        <v>#DIV/0!</v>
      </c>
      <c r="G15" s="10" t="e">
        <f t="shared" si="3"/>
        <v>#DIV/0!</v>
      </c>
      <c r="H15" s="10" t="e">
        <f t="shared" si="3"/>
        <v>#DIV/0!</v>
      </c>
      <c r="I15" s="10" t="e">
        <f t="shared" si="3"/>
        <v>#DIV/0!</v>
      </c>
    </row>
    <row r="16" spans="1:12" x14ac:dyDescent="0.2">
      <c r="A16" s="2" t="s">
        <v>23</v>
      </c>
      <c r="D16" s="1"/>
      <c r="E16" s="1"/>
      <c r="F16" s="1"/>
      <c r="G16" s="1"/>
    </row>
    <row r="17" spans="1:9" x14ac:dyDescent="0.2">
      <c r="A17" s="2" t="s">
        <v>24</v>
      </c>
      <c r="D17" s="1"/>
      <c r="E17" s="1"/>
      <c r="F17" s="1"/>
      <c r="G17" s="1"/>
    </row>
    <row r="18" spans="1:9" x14ac:dyDescent="0.2">
      <c r="A18" s="2" t="s">
        <v>25</v>
      </c>
      <c r="D18" s="1"/>
      <c r="E18" s="1"/>
      <c r="F18" s="1"/>
      <c r="G18" s="1"/>
    </row>
    <row r="19" spans="1:9" x14ac:dyDescent="0.2">
      <c r="A19" s="2" t="s">
        <v>26</v>
      </c>
      <c r="B19" s="9"/>
      <c r="D19" s="1"/>
      <c r="E19" s="1"/>
      <c r="F19" s="1"/>
    </row>
    <row r="20" spans="1:9" x14ac:dyDescent="0.2">
      <c r="A20" s="2" t="s">
        <v>27</v>
      </c>
      <c r="C20" s="1"/>
      <c r="D20" s="1"/>
      <c r="E20" s="1"/>
      <c r="F20" s="1"/>
      <c r="G20" s="1"/>
    </row>
    <row r="21" spans="1:9" x14ac:dyDescent="0.2">
      <c r="A21" s="2" t="s">
        <v>28</v>
      </c>
      <c r="D21" s="1"/>
      <c r="E21" s="1"/>
      <c r="F21" s="1"/>
      <c r="G21" s="1"/>
      <c r="H21" s="1"/>
    </row>
    <row r="22" spans="1:9" x14ac:dyDescent="0.2">
      <c r="A22" s="2" t="s">
        <v>29</v>
      </c>
      <c r="D22" s="15"/>
      <c r="E22" s="15"/>
      <c r="F22" s="15"/>
      <c r="G22" s="1"/>
      <c r="H22" s="1"/>
    </row>
    <row r="23" spans="1:9" x14ac:dyDescent="0.2">
      <c r="A23" s="2" t="s">
        <v>30</v>
      </c>
      <c r="D23" s="15"/>
      <c r="E23" s="15"/>
      <c r="F23" s="15"/>
      <c r="G23" s="1"/>
      <c r="H23" s="1"/>
    </row>
    <row r="24" spans="1:9" x14ac:dyDescent="0.2">
      <c r="A24" s="2" t="s">
        <v>31</v>
      </c>
      <c r="B24" s="3" t="e">
        <f t="shared" ref="B24:I24" si="4">1-B23/B22</f>
        <v>#DIV/0!</v>
      </c>
      <c r="C24" s="3" t="e">
        <f t="shared" si="4"/>
        <v>#DIV/0!</v>
      </c>
      <c r="D24" s="16" t="e">
        <f t="shared" si="4"/>
        <v>#DIV/0!</v>
      </c>
      <c r="E24" s="16" t="e">
        <f t="shared" si="4"/>
        <v>#DIV/0!</v>
      </c>
      <c r="F24" s="16" t="e">
        <f t="shared" si="4"/>
        <v>#DIV/0!</v>
      </c>
      <c r="G24" s="8" t="e">
        <f t="shared" si="4"/>
        <v>#DIV/0!</v>
      </c>
      <c r="H24" s="8" t="e">
        <f t="shared" si="4"/>
        <v>#DIV/0!</v>
      </c>
      <c r="I24" s="8" t="e">
        <f t="shared" si="4"/>
        <v>#DIV/0!</v>
      </c>
    </row>
    <row r="25" spans="1:9" x14ac:dyDescent="0.2">
      <c r="A25" s="2" t="s">
        <v>32</v>
      </c>
      <c r="D25" s="15"/>
      <c r="E25" s="15"/>
      <c r="F25" s="15"/>
      <c r="G25" s="1"/>
      <c r="H25" s="1"/>
    </row>
    <row r="26" spans="1:9" x14ac:dyDescent="0.2">
      <c r="A26" s="2" t="s">
        <v>33</v>
      </c>
      <c r="D26" s="15"/>
      <c r="E26" s="15"/>
      <c r="F26" s="15"/>
      <c r="G26" s="1"/>
      <c r="H26" s="1"/>
    </row>
    <row r="27" spans="1:9" x14ac:dyDescent="0.2">
      <c r="A27" s="2" t="s">
        <v>34</v>
      </c>
      <c r="B27" s="6" t="e">
        <f t="shared" ref="B27:I27" si="5">B25/B21</f>
        <v>#DIV/0!</v>
      </c>
      <c r="C27" s="6" t="e">
        <f t="shared" si="5"/>
        <v>#DIV/0!</v>
      </c>
      <c r="D27" s="17" t="e">
        <f t="shared" si="5"/>
        <v>#DIV/0!</v>
      </c>
      <c r="E27" s="17" t="e">
        <f t="shared" si="5"/>
        <v>#DIV/0!</v>
      </c>
      <c r="F27" s="17" t="e">
        <f t="shared" si="5"/>
        <v>#DIV/0!</v>
      </c>
      <c r="G27" s="24" t="e">
        <f t="shared" si="5"/>
        <v>#DIV/0!</v>
      </c>
      <c r="H27" s="24" t="e">
        <f t="shared" si="5"/>
        <v>#DIV/0!</v>
      </c>
      <c r="I27" s="24" t="e">
        <f t="shared" si="5"/>
        <v>#DIV/0!</v>
      </c>
    </row>
    <row r="28" spans="1:9" x14ac:dyDescent="0.2">
      <c r="A28" s="2" t="s">
        <v>35</v>
      </c>
      <c r="B28" s="7" t="e">
        <f t="shared" ref="B28:I28" si="6">B22/B21</f>
        <v>#DIV/0!</v>
      </c>
      <c r="C28" s="7" t="e">
        <f t="shared" si="6"/>
        <v>#DIV/0!</v>
      </c>
      <c r="D28" s="18" t="e">
        <f t="shared" si="6"/>
        <v>#DIV/0!</v>
      </c>
      <c r="E28" s="18" t="e">
        <f t="shared" si="6"/>
        <v>#DIV/0!</v>
      </c>
      <c r="F28" s="18" t="e">
        <f t="shared" si="6"/>
        <v>#DIV/0!</v>
      </c>
      <c r="G28" s="11" t="e">
        <f t="shared" si="6"/>
        <v>#DIV/0!</v>
      </c>
      <c r="H28" s="11" t="e">
        <f t="shared" si="6"/>
        <v>#DIV/0!</v>
      </c>
      <c r="I28" s="11" t="e">
        <f t="shared" si="6"/>
        <v>#DIV/0!</v>
      </c>
    </row>
    <row r="29" spans="1:9" x14ac:dyDescent="0.2">
      <c r="A29" s="2" t="s">
        <v>36</v>
      </c>
      <c r="B29" s="7" t="e">
        <f t="shared" ref="B29:I29" si="7">B23/B21</f>
        <v>#DIV/0!</v>
      </c>
      <c r="C29" s="7" t="e">
        <f t="shared" si="7"/>
        <v>#DIV/0!</v>
      </c>
      <c r="D29" s="18" t="e">
        <f t="shared" si="7"/>
        <v>#DIV/0!</v>
      </c>
      <c r="E29" s="18" t="e">
        <f t="shared" si="7"/>
        <v>#DIV/0!</v>
      </c>
      <c r="F29" s="18" t="e">
        <f t="shared" si="7"/>
        <v>#DIV/0!</v>
      </c>
      <c r="G29" s="11" t="e">
        <f t="shared" si="7"/>
        <v>#DIV/0!</v>
      </c>
      <c r="H29" s="11" t="e">
        <f t="shared" si="7"/>
        <v>#DIV/0!</v>
      </c>
      <c r="I29" s="11" t="e">
        <f t="shared" si="7"/>
        <v>#DIV/0!</v>
      </c>
    </row>
    <row r="30" spans="1:9" x14ac:dyDescent="0.2">
      <c r="A30" s="2" t="s">
        <v>37</v>
      </c>
      <c r="B30" s="7" t="e">
        <f t="shared" ref="B30:I30" si="8">B22/B26</f>
        <v>#DIV/0!</v>
      </c>
      <c r="C30" s="7" t="e">
        <f t="shared" si="8"/>
        <v>#DIV/0!</v>
      </c>
      <c r="D30" s="18" t="e">
        <f t="shared" si="8"/>
        <v>#DIV/0!</v>
      </c>
      <c r="E30" s="18" t="e">
        <f t="shared" si="8"/>
        <v>#DIV/0!</v>
      </c>
      <c r="F30" s="18" t="e">
        <f t="shared" si="8"/>
        <v>#DIV/0!</v>
      </c>
      <c r="G30" s="11" t="e">
        <f t="shared" si="8"/>
        <v>#DIV/0!</v>
      </c>
      <c r="H30" s="11" t="e">
        <f t="shared" si="8"/>
        <v>#DIV/0!</v>
      </c>
      <c r="I30" s="11" t="e">
        <f t="shared" si="8"/>
        <v>#DIV/0!</v>
      </c>
    </row>
    <row r="31" spans="1:9" x14ac:dyDescent="0.2">
      <c r="A31" s="2" t="s">
        <v>38</v>
      </c>
      <c r="B31" s="11" t="e">
        <f t="shared" ref="B31:I31" si="9">B23/B26</f>
        <v>#DIV/0!</v>
      </c>
      <c r="C31" s="11" t="e">
        <f t="shared" si="9"/>
        <v>#DIV/0!</v>
      </c>
      <c r="D31" s="18" t="e">
        <f t="shared" si="9"/>
        <v>#DIV/0!</v>
      </c>
      <c r="E31" s="18" t="e">
        <f t="shared" si="9"/>
        <v>#DIV/0!</v>
      </c>
      <c r="F31" s="18" t="e">
        <f t="shared" si="9"/>
        <v>#DIV/0!</v>
      </c>
      <c r="G31" s="11" t="e">
        <f t="shared" si="9"/>
        <v>#DIV/0!</v>
      </c>
      <c r="H31" s="11" t="e">
        <f t="shared" si="9"/>
        <v>#DIV/0!</v>
      </c>
      <c r="I31" s="11" t="e">
        <f t="shared" si="9"/>
        <v>#DIV/0!</v>
      </c>
    </row>
    <row r="32" spans="1:9" x14ac:dyDescent="0.2">
      <c r="A32" s="2" t="s">
        <v>39</v>
      </c>
      <c r="D32" s="15"/>
      <c r="E32" s="15"/>
      <c r="F32" s="15"/>
      <c r="G32" s="1"/>
      <c r="H32" s="1"/>
    </row>
    <row r="33" spans="1:9" x14ac:dyDescent="0.2">
      <c r="A33" s="2" t="s">
        <v>40</v>
      </c>
      <c r="D33" s="15"/>
      <c r="E33" s="15"/>
      <c r="F33" s="15"/>
      <c r="G33" s="1"/>
      <c r="H33" s="1"/>
    </row>
    <row r="34" spans="1:9" x14ac:dyDescent="0.2">
      <c r="A34" s="2" t="s">
        <v>41</v>
      </c>
      <c r="D34" s="15"/>
      <c r="E34" s="15"/>
      <c r="F34" s="15"/>
      <c r="G34" s="1"/>
      <c r="H34" s="1"/>
    </row>
    <row r="35" spans="1:9" x14ac:dyDescent="0.2">
      <c r="A35" s="2" t="s">
        <v>42</v>
      </c>
      <c r="D35" s="15"/>
      <c r="E35" s="15"/>
      <c r="F35" s="15"/>
      <c r="G35" s="1"/>
      <c r="H35" s="1"/>
    </row>
    <row r="36" spans="1:9" x14ac:dyDescent="0.2">
      <c r="A36" s="2" t="s">
        <v>43</v>
      </c>
      <c r="B36" s="20" t="e">
        <f t="shared" ref="B36:I36" si="10">1-B34/B32</f>
        <v>#DIV/0!</v>
      </c>
      <c r="C36" s="20" t="e">
        <f t="shared" si="10"/>
        <v>#DIV/0!</v>
      </c>
      <c r="D36" s="21" t="e">
        <f t="shared" si="10"/>
        <v>#DIV/0!</v>
      </c>
      <c r="E36" s="21" t="e">
        <f t="shared" si="10"/>
        <v>#DIV/0!</v>
      </c>
      <c r="F36" s="21" t="e">
        <f t="shared" si="10"/>
        <v>#DIV/0!</v>
      </c>
      <c r="G36" s="25" t="e">
        <f t="shared" si="10"/>
        <v>#DIV/0!</v>
      </c>
      <c r="H36" s="25" t="e">
        <f t="shared" si="10"/>
        <v>#DIV/0!</v>
      </c>
      <c r="I36" s="25" t="e">
        <f t="shared" si="10"/>
        <v>#DIV/0!</v>
      </c>
    </row>
    <row r="37" spans="1:9" x14ac:dyDescent="0.2">
      <c r="A37" s="5" t="s">
        <v>44</v>
      </c>
      <c r="D37" s="15"/>
      <c r="E37" s="15"/>
      <c r="F37" s="15"/>
      <c r="G37" s="1"/>
      <c r="H37" s="1"/>
    </row>
    <row r="38" spans="1:9" x14ac:dyDescent="0.2">
      <c r="A38" s="5" t="s">
        <v>45</v>
      </c>
      <c r="D38" s="15"/>
      <c r="E38" s="15"/>
      <c r="F38" s="15"/>
      <c r="G38" s="1"/>
      <c r="H38" s="1"/>
    </row>
    <row r="39" spans="1:9" x14ac:dyDescent="0.2">
      <c r="A39" s="5" t="s">
        <v>46</v>
      </c>
      <c r="D39" s="15"/>
      <c r="E39" s="15"/>
      <c r="F39" s="15"/>
      <c r="G39" s="1"/>
      <c r="H39" s="1"/>
    </row>
    <row r="40" spans="1:9" x14ac:dyDescent="0.2">
      <c r="A40" s="5" t="s">
        <v>47</v>
      </c>
      <c r="D40" s="15"/>
      <c r="E40" s="15"/>
      <c r="F40" s="15"/>
      <c r="G40" s="1"/>
      <c r="H40" s="1"/>
    </row>
    <row r="41" spans="1:9" x14ac:dyDescent="0.2">
      <c r="A41" s="2" t="s">
        <v>48</v>
      </c>
      <c r="B41" s="20" t="e">
        <f>1-B39/B37</f>
        <v>#DIV/0!</v>
      </c>
      <c r="C41" s="20" t="e">
        <f>1-C39/C37</f>
        <v>#DIV/0!</v>
      </c>
      <c r="D41" s="21" t="s">
        <v>49</v>
      </c>
      <c r="E41" s="21" t="s">
        <v>49</v>
      </c>
      <c r="F41" s="21" t="e">
        <f>1-F39/F37</f>
        <v>#DIV/0!</v>
      </c>
      <c r="G41" s="25" t="e">
        <f>1-G39/G37</f>
        <v>#DIV/0!</v>
      </c>
      <c r="H41" s="25" t="e">
        <f>1-H39/H37</f>
        <v>#DIV/0!</v>
      </c>
      <c r="I41" s="25" t="e">
        <f>1-I39/I37</f>
        <v>#DIV/0!</v>
      </c>
    </row>
    <row r="42" spans="1:9" x14ac:dyDescent="0.2">
      <c r="A42" s="2" t="s">
        <v>50</v>
      </c>
      <c r="D42" s="1"/>
      <c r="E42" s="1"/>
      <c r="F42" s="1"/>
      <c r="G42" s="1"/>
    </row>
    <row r="43" spans="1:9" x14ac:dyDescent="0.2">
      <c r="A43" s="2" t="s">
        <v>51</v>
      </c>
      <c r="D43" s="1"/>
      <c r="E43" s="1"/>
      <c r="F43" s="1"/>
    </row>
    <row r="44" spans="1:9" x14ac:dyDescent="0.2">
      <c r="A44" s="2" t="s">
        <v>52</v>
      </c>
      <c r="D44" s="1"/>
      <c r="E44" s="1"/>
      <c r="F44" s="1"/>
    </row>
    <row r="45" spans="1:9" x14ac:dyDescent="0.2">
      <c r="A45" s="2" t="s">
        <v>53</v>
      </c>
      <c r="D45" s="1"/>
      <c r="E45" s="1"/>
      <c r="F45" s="1"/>
    </row>
    <row r="46" spans="1:9" x14ac:dyDescent="0.2">
      <c r="A46" s="2" t="s">
        <v>54</v>
      </c>
      <c r="D46" s="1"/>
      <c r="E46" s="1"/>
      <c r="F46" s="1"/>
    </row>
    <row r="47" spans="1:9" x14ac:dyDescent="0.2">
      <c r="A47" s="2" t="s">
        <v>55</v>
      </c>
      <c r="D47" s="1"/>
      <c r="E47" s="1"/>
      <c r="F47" s="1"/>
    </row>
    <row r="48" spans="1:9" x14ac:dyDescent="0.2">
      <c r="A48" s="2" t="s">
        <v>56</v>
      </c>
      <c r="D48" s="1"/>
      <c r="E48" s="1"/>
      <c r="F48" s="1"/>
    </row>
    <row r="49" spans="1:7" x14ac:dyDescent="0.2">
      <c r="A49" s="2" t="s">
        <v>57</v>
      </c>
      <c r="D49" s="1"/>
      <c r="E49" s="1"/>
      <c r="F49" s="1"/>
    </row>
    <row r="50" spans="1:7" x14ac:dyDescent="0.2">
      <c r="A50" s="2" t="s">
        <v>58</v>
      </c>
      <c r="D50" s="1"/>
      <c r="E50" s="1"/>
      <c r="F50" s="1"/>
    </row>
    <row r="51" spans="1:7" x14ac:dyDescent="0.2">
      <c r="A51" s="2" t="s">
        <v>59</v>
      </c>
      <c r="D51" s="1"/>
      <c r="E51" s="12"/>
      <c r="F51" s="1"/>
      <c r="G51" s="1"/>
    </row>
    <row r="52" spans="1:7" x14ac:dyDescent="0.2">
      <c r="A52" s="2" t="s">
        <v>60</v>
      </c>
      <c r="D52" s="1"/>
      <c r="E52" s="1"/>
      <c r="F52" s="1"/>
      <c r="G52" s="1"/>
    </row>
    <row r="53" spans="1:7" x14ac:dyDescent="0.2">
      <c r="A53" s="2" t="s">
        <v>61</v>
      </c>
      <c r="D53" s="1"/>
      <c r="E53" s="1"/>
      <c r="F53" s="1"/>
      <c r="G53" s="1"/>
    </row>
    <row r="54" spans="1:7" x14ac:dyDescent="0.2">
      <c r="A54" s="2" t="s">
        <v>62</v>
      </c>
      <c r="D54" s="1"/>
      <c r="E54" s="1"/>
      <c r="F54" s="1"/>
      <c r="G54" s="1"/>
    </row>
    <row r="55" spans="1:7" x14ac:dyDescent="0.2">
      <c r="A55" s="2" t="s">
        <v>63</v>
      </c>
      <c r="D55" s="1"/>
      <c r="E55" s="1"/>
      <c r="F55" s="1"/>
      <c r="G55" s="1"/>
    </row>
    <row r="56" spans="1:7" x14ac:dyDescent="0.2">
      <c r="A56" s="2" t="s">
        <v>64</v>
      </c>
      <c r="D56" s="1"/>
      <c r="E56" s="1"/>
      <c r="F56" s="1"/>
      <c r="G56" s="1"/>
    </row>
    <row r="57" spans="1:7" x14ac:dyDescent="0.2">
      <c r="A57" s="2" t="s">
        <v>65</v>
      </c>
      <c r="D57" s="1"/>
      <c r="E57" s="1"/>
      <c r="F57" s="1"/>
      <c r="G57" s="1"/>
    </row>
    <row r="58" spans="1:7" x14ac:dyDescent="0.2">
      <c r="A58" s="2"/>
      <c r="D58" s="1"/>
      <c r="E58" s="1"/>
      <c r="F58" s="1"/>
      <c r="G58" s="1"/>
    </row>
    <row r="59" spans="1:7" x14ac:dyDescent="0.2">
      <c r="A59" s="2"/>
      <c r="D59" s="1"/>
      <c r="E59" s="1"/>
      <c r="F59" s="1"/>
      <c r="G59" s="1"/>
    </row>
    <row r="60" spans="1:7" x14ac:dyDescent="0.2">
      <c r="A60" s="2"/>
      <c r="D60" s="1"/>
      <c r="E60" s="1"/>
      <c r="F60" s="1"/>
      <c r="G60" s="1"/>
    </row>
    <row r="61" spans="1:7" x14ac:dyDescent="0.2">
      <c r="A61" s="2"/>
      <c r="D61" s="1"/>
      <c r="E61" s="1"/>
      <c r="F61" s="1"/>
      <c r="G61" s="1"/>
    </row>
    <row r="62" spans="1:7" x14ac:dyDescent="0.2">
      <c r="A62" s="2"/>
      <c r="D62" s="1"/>
      <c r="E62" s="1"/>
      <c r="F62" s="1"/>
      <c r="G62" s="1"/>
    </row>
    <row r="63" spans="1:7" x14ac:dyDescent="0.2">
      <c r="A63" s="2"/>
      <c r="D63" s="1"/>
      <c r="E63" s="1"/>
      <c r="F63" s="1"/>
      <c r="G63" s="1"/>
    </row>
    <row r="64" spans="1:7" x14ac:dyDescent="0.2">
      <c r="A64" s="2"/>
      <c r="D64" s="1"/>
      <c r="E64" s="1"/>
      <c r="F64" s="1"/>
      <c r="G64" s="1"/>
    </row>
    <row r="65" spans="1:1" x14ac:dyDescent="0.2">
      <c r="A6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DF2F-953A-4184-BC17-15396CEEA6E8}">
  <dimension ref="A1:N61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40.33203125" bestFit="1" customWidth="1"/>
    <col min="2" max="2" width="20" customWidth="1"/>
    <col min="3" max="3" width="44" bestFit="1" customWidth="1"/>
    <col min="4" max="4" width="21.1640625" bestFit="1" customWidth="1"/>
    <col min="5" max="5" width="20" bestFit="1" customWidth="1"/>
    <col min="6" max="6" width="20" customWidth="1"/>
    <col min="7" max="7" width="17.5" bestFit="1" customWidth="1"/>
    <col min="8" max="8" width="17.5" customWidth="1"/>
    <col min="9" max="9" width="20" bestFit="1" customWidth="1"/>
    <col min="10" max="10" width="20" customWidth="1"/>
    <col min="11" max="11" width="17.5" bestFit="1" customWidth="1"/>
    <col min="12" max="12" width="17.5" customWidth="1"/>
    <col min="13" max="13" width="20" bestFit="1" customWidth="1"/>
    <col min="14" max="14" width="20" customWidth="1"/>
    <col min="15" max="15" width="17.5" bestFit="1" customWidth="1"/>
  </cols>
  <sheetData>
    <row r="1" spans="1:14" x14ac:dyDescent="0.2">
      <c r="A1" t="s">
        <v>67</v>
      </c>
      <c r="B1" t="s">
        <v>68</v>
      </c>
      <c r="C1" t="s">
        <v>69</v>
      </c>
      <c r="D1" t="s">
        <v>70</v>
      </c>
      <c r="E1" s="1" t="s">
        <v>69</v>
      </c>
      <c r="F1" s="1" t="s">
        <v>71</v>
      </c>
      <c r="G1" s="1" t="s">
        <v>69</v>
      </c>
      <c r="H1" s="1"/>
      <c r="I1" s="1"/>
      <c r="J1" s="1"/>
      <c r="K1" s="1"/>
      <c r="L1" s="1"/>
    </row>
    <row r="2" spans="1:14" x14ac:dyDescent="0.2">
      <c r="A2" s="26" t="s">
        <v>72</v>
      </c>
      <c r="B2" s="26">
        <v>264</v>
      </c>
      <c r="C2" s="27">
        <v>0.121</v>
      </c>
      <c r="D2" s="26">
        <v>144</v>
      </c>
      <c r="E2" s="27">
        <v>0.1016</v>
      </c>
      <c r="F2" s="26">
        <v>120</v>
      </c>
      <c r="G2" s="27">
        <v>0.15690000000000001</v>
      </c>
      <c r="K2" s="27"/>
      <c r="L2" s="26"/>
      <c r="M2" s="27"/>
      <c r="N2" s="26"/>
    </row>
    <row r="3" spans="1:14" x14ac:dyDescent="0.2">
      <c r="A3" s="26" t="s">
        <v>73</v>
      </c>
      <c r="B3" s="26">
        <v>191</v>
      </c>
      <c r="C3" s="27">
        <v>8.7499999999999994E-2</v>
      </c>
      <c r="D3" s="26">
        <v>154</v>
      </c>
      <c r="E3" s="27">
        <v>0.1087</v>
      </c>
      <c r="F3" s="26">
        <v>37</v>
      </c>
      <c r="G3" s="27">
        <v>4.8399999999999999E-2</v>
      </c>
      <c r="K3" s="27"/>
      <c r="L3" s="26"/>
      <c r="M3" s="27"/>
      <c r="N3" s="26"/>
    </row>
    <row r="4" spans="1:14" x14ac:dyDescent="0.2">
      <c r="A4" s="26" t="s">
        <v>74</v>
      </c>
      <c r="B4" s="26">
        <v>325</v>
      </c>
      <c r="C4" s="27">
        <v>0.1489</v>
      </c>
      <c r="D4" s="26">
        <v>293</v>
      </c>
      <c r="E4" s="27">
        <v>0.20680000000000001</v>
      </c>
      <c r="F4" s="26">
        <v>32</v>
      </c>
      <c r="G4" s="27">
        <v>4.1799999999999997E-2</v>
      </c>
      <c r="K4" s="27"/>
      <c r="L4" s="26"/>
      <c r="M4" s="27"/>
      <c r="N4" s="26"/>
    </row>
    <row r="5" spans="1:14" x14ac:dyDescent="0.2">
      <c r="A5" s="26" t="s">
        <v>75</v>
      </c>
      <c r="B5" s="26">
        <v>240</v>
      </c>
      <c r="C5" s="27">
        <v>0.11</v>
      </c>
      <c r="D5" s="26">
        <v>115</v>
      </c>
      <c r="E5" s="27">
        <v>8.1199999999999994E-2</v>
      </c>
      <c r="F5" s="26">
        <v>125</v>
      </c>
      <c r="G5" s="27">
        <v>0.16339999999999999</v>
      </c>
      <c r="K5" s="27"/>
      <c r="L5" s="26"/>
      <c r="M5" s="27"/>
      <c r="N5" s="26"/>
    </row>
    <row r="6" spans="1:14" x14ac:dyDescent="0.2">
      <c r="A6" s="26" t="s">
        <v>76</v>
      </c>
      <c r="B6" s="26">
        <v>106</v>
      </c>
      <c r="C6" s="27">
        <v>4.8599999999999997E-2</v>
      </c>
      <c r="D6" s="26">
        <v>60</v>
      </c>
      <c r="E6" s="27">
        <v>4.2299999999999997E-2</v>
      </c>
      <c r="F6" s="26">
        <v>46</v>
      </c>
      <c r="G6" s="27">
        <v>6.0100000000000001E-2</v>
      </c>
      <c r="K6" s="27"/>
      <c r="L6" s="26"/>
      <c r="M6" s="27"/>
      <c r="N6" s="26"/>
    </row>
    <row r="7" spans="1:14" x14ac:dyDescent="0.2">
      <c r="A7" s="26" t="s">
        <v>77</v>
      </c>
      <c r="B7" s="26">
        <v>196</v>
      </c>
      <c r="C7" s="27">
        <v>8.9800000000000005E-2</v>
      </c>
      <c r="D7" s="26">
        <v>163</v>
      </c>
      <c r="E7" s="27">
        <v>0.115</v>
      </c>
      <c r="F7" s="26">
        <v>33</v>
      </c>
      <c r="G7" s="27">
        <v>4.3099999999999999E-2</v>
      </c>
      <c r="K7" s="27"/>
      <c r="L7" s="26"/>
      <c r="M7" s="27"/>
      <c r="N7" s="26"/>
    </row>
    <row r="8" spans="1:14" x14ac:dyDescent="0.2">
      <c r="A8" s="26" t="s">
        <v>78</v>
      </c>
      <c r="B8" s="26">
        <v>108</v>
      </c>
      <c r="C8" s="27">
        <v>4.9500000000000002E-2</v>
      </c>
      <c r="D8" s="26">
        <v>20</v>
      </c>
      <c r="E8" s="27">
        <v>1.41E-2</v>
      </c>
      <c r="F8" s="26">
        <v>88</v>
      </c>
      <c r="G8" s="27">
        <v>0.115</v>
      </c>
      <c r="K8" s="27"/>
      <c r="L8" s="26"/>
      <c r="M8" s="27"/>
      <c r="N8" s="26"/>
    </row>
    <row r="9" spans="1:14" x14ac:dyDescent="0.2">
      <c r="A9" s="26" t="s">
        <v>79</v>
      </c>
      <c r="B9" s="26">
        <v>93</v>
      </c>
      <c r="C9" s="27">
        <v>4.2599999999999999E-2</v>
      </c>
      <c r="D9" s="26">
        <v>46</v>
      </c>
      <c r="E9" s="27">
        <v>3.2500000000000001E-2</v>
      </c>
      <c r="F9" s="26">
        <v>47</v>
      </c>
      <c r="G9" s="27">
        <v>6.1400000000000003E-2</v>
      </c>
      <c r="K9" s="27"/>
      <c r="L9" s="26"/>
      <c r="M9" s="27"/>
      <c r="N9" s="26"/>
    </row>
    <row r="10" spans="1:14" x14ac:dyDescent="0.2">
      <c r="A10" s="26" t="s">
        <v>80</v>
      </c>
      <c r="B10" s="26">
        <v>199</v>
      </c>
      <c r="C10" s="27">
        <v>9.1200000000000003E-2</v>
      </c>
      <c r="D10" s="26">
        <v>175</v>
      </c>
      <c r="E10" s="27">
        <v>0.1235</v>
      </c>
      <c r="F10" s="26">
        <v>24</v>
      </c>
      <c r="G10" s="27">
        <v>3.1399999999999997E-2</v>
      </c>
      <c r="K10" s="27"/>
      <c r="L10" s="26"/>
      <c r="M10" s="27"/>
      <c r="N10" s="26"/>
    </row>
    <row r="11" spans="1:14" x14ac:dyDescent="0.2">
      <c r="A11" s="26" t="s">
        <v>81</v>
      </c>
      <c r="B11" s="26">
        <v>158</v>
      </c>
      <c r="C11" s="27">
        <v>7.2400000000000006E-2</v>
      </c>
      <c r="D11" s="26">
        <v>61</v>
      </c>
      <c r="E11" s="27">
        <v>4.2999999999999997E-2</v>
      </c>
      <c r="F11" s="26">
        <v>97</v>
      </c>
      <c r="G11" s="27">
        <v>0.1268</v>
      </c>
      <c r="K11" s="27"/>
      <c r="L11" s="26"/>
      <c r="M11" s="27"/>
      <c r="N11" s="26"/>
    </row>
    <row r="12" spans="1:14" x14ac:dyDescent="0.2">
      <c r="A12" s="26" t="s">
        <v>82</v>
      </c>
      <c r="B12" s="26">
        <v>186</v>
      </c>
      <c r="C12" s="27">
        <v>8.5199999999999998E-2</v>
      </c>
      <c r="D12" s="26">
        <v>106</v>
      </c>
      <c r="E12" s="27">
        <v>7.4800000000000005E-2</v>
      </c>
      <c r="F12" s="26">
        <v>80</v>
      </c>
      <c r="G12" s="27">
        <v>0.1046</v>
      </c>
      <c r="K12" s="27"/>
      <c r="L12" s="26"/>
      <c r="M12" s="27"/>
      <c r="N12" s="26"/>
    </row>
    <row r="13" spans="1:14" x14ac:dyDescent="0.2">
      <c r="A13" s="26" t="s">
        <v>83</v>
      </c>
      <c r="B13" s="26">
        <v>48</v>
      </c>
      <c r="C13" s="27">
        <v>2.1999999999999999E-2</v>
      </c>
      <c r="D13" s="26">
        <v>18</v>
      </c>
      <c r="E13" s="27">
        <v>1.2699999999999999E-2</v>
      </c>
      <c r="F13" s="26">
        <v>30</v>
      </c>
      <c r="G13" s="27">
        <v>3.9199999999999999E-2</v>
      </c>
      <c r="K13" s="27"/>
      <c r="L13" s="26"/>
      <c r="M13" s="27"/>
      <c r="N13" s="26"/>
    </row>
    <row r="14" spans="1:14" x14ac:dyDescent="0.2">
      <c r="A14" s="26" t="s">
        <v>84</v>
      </c>
      <c r="B14" s="26">
        <v>68</v>
      </c>
      <c r="C14" s="27">
        <v>3.1199999999999999E-2</v>
      </c>
      <c r="D14" s="26">
        <v>62</v>
      </c>
      <c r="E14" s="27">
        <v>4.3799999999999999E-2</v>
      </c>
      <c r="F14" s="26">
        <v>6</v>
      </c>
      <c r="G14" s="27">
        <v>7.7999999999999996E-3</v>
      </c>
      <c r="K14" s="27"/>
      <c r="L14" s="26"/>
      <c r="M14" s="27"/>
      <c r="N14" s="26"/>
    </row>
    <row r="15" spans="1:14" x14ac:dyDescent="0.2">
      <c r="A15" s="26"/>
      <c r="B15" s="26"/>
      <c r="C15" s="26"/>
      <c r="D15" s="26"/>
      <c r="E15" s="26"/>
      <c r="F15" s="26"/>
      <c r="G15" s="26"/>
      <c r="K15" s="26"/>
      <c r="L15" s="26"/>
      <c r="N15" s="26"/>
    </row>
    <row r="16" spans="1:14" x14ac:dyDescent="0.2">
      <c r="A16" s="28" t="s">
        <v>66</v>
      </c>
      <c r="B16" s="26">
        <v>2182</v>
      </c>
      <c r="C16" s="26"/>
      <c r="D16" s="26">
        <v>1417</v>
      </c>
      <c r="E16" s="26"/>
      <c r="F16" s="26">
        <v>765</v>
      </c>
      <c r="G16" s="26"/>
      <c r="K16" s="26"/>
      <c r="L16" s="26"/>
      <c r="N16" s="26"/>
    </row>
    <row r="18" spans="1:7" s="2" customFormat="1" x14ac:dyDescent="0.2">
      <c r="A18" s="2" t="s">
        <v>85</v>
      </c>
      <c r="B18" s="2" t="s">
        <v>68</v>
      </c>
      <c r="C18" s="2" t="s">
        <v>69</v>
      </c>
      <c r="E18" s="5"/>
      <c r="F18" s="5"/>
      <c r="G18" s="5"/>
    </row>
    <row r="19" spans="1:7" x14ac:dyDescent="0.2">
      <c r="A19" s="26" t="s">
        <v>74</v>
      </c>
      <c r="B19" s="26">
        <v>325</v>
      </c>
      <c r="C19" s="27">
        <v>0.1489</v>
      </c>
    </row>
    <row r="20" spans="1:7" x14ac:dyDescent="0.2">
      <c r="A20" s="26" t="s">
        <v>72</v>
      </c>
      <c r="B20" s="26">
        <v>264</v>
      </c>
      <c r="C20" s="27">
        <v>0.121</v>
      </c>
    </row>
    <row r="21" spans="1:7" x14ac:dyDescent="0.2">
      <c r="A21" s="26" t="s">
        <v>75</v>
      </c>
      <c r="B21" s="26">
        <v>240</v>
      </c>
      <c r="C21" s="27">
        <v>0.11</v>
      </c>
    </row>
    <row r="22" spans="1:7" x14ac:dyDescent="0.2">
      <c r="A22" s="26" t="s">
        <v>80</v>
      </c>
      <c r="B22" s="26">
        <v>199</v>
      </c>
      <c r="C22" s="27">
        <v>9.1200000000000003E-2</v>
      </c>
    </row>
    <row r="23" spans="1:7" x14ac:dyDescent="0.2">
      <c r="A23" s="26" t="s">
        <v>77</v>
      </c>
      <c r="B23" s="26">
        <v>196</v>
      </c>
      <c r="C23" s="27">
        <v>8.9800000000000005E-2</v>
      </c>
    </row>
    <row r="24" spans="1:7" x14ac:dyDescent="0.2">
      <c r="A24" s="26" t="s">
        <v>73</v>
      </c>
      <c r="B24" s="26">
        <v>191</v>
      </c>
      <c r="C24" s="27">
        <v>8.7499999999999994E-2</v>
      </c>
    </row>
    <row r="25" spans="1:7" x14ac:dyDescent="0.2">
      <c r="A25" s="26" t="s">
        <v>82</v>
      </c>
      <c r="B25" s="26">
        <v>186</v>
      </c>
      <c r="C25" s="27">
        <v>8.5199999999999998E-2</v>
      </c>
    </row>
    <row r="26" spans="1:7" x14ac:dyDescent="0.2">
      <c r="A26" s="26" t="s">
        <v>81</v>
      </c>
      <c r="B26" s="26">
        <v>158</v>
      </c>
      <c r="C26" s="27">
        <v>7.2400000000000006E-2</v>
      </c>
    </row>
    <row r="27" spans="1:7" x14ac:dyDescent="0.2">
      <c r="A27" s="26" t="s">
        <v>78</v>
      </c>
      <c r="B27" s="26">
        <v>108</v>
      </c>
      <c r="C27" s="27">
        <v>4.9500000000000002E-2</v>
      </c>
    </row>
    <row r="28" spans="1:7" x14ac:dyDescent="0.2">
      <c r="A28" s="26" t="s">
        <v>76</v>
      </c>
      <c r="B28" s="26">
        <v>106</v>
      </c>
      <c r="C28" s="27">
        <v>4.8599999999999997E-2</v>
      </c>
    </row>
    <row r="29" spans="1:7" x14ac:dyDescent="0.2">
      <c r="A29" s="26" t="s">
        <v>79</v>
      </c>
      <c r="B29" s="26">
        <v>93</v>
      </c>
      <c r="C29" s="27">
        <v>4.2599999999999999E-2</v>
      </c>
    </row>
    <row r="30" spans="1:7" x14ac:dyDescent="0.2">
      <c r="A30" s="26" t="s">
        <v>84</v>
      </c>
      <c r="B30" s="26">
        <v>68</v>
      </c>
      <c r="C30" s="27">
        <v>3.1199999999999999E-2</v>
      </c>
    </row>
    <row r="31" spans="1:7" x14ac:dyDescent="0.2">
      <c r="A31" s="26" t="s">
        <v>83</v>
      </c>
      <c r="B31" s="26">
        <v>48</v>
      </c>
      <c r="C31" s="27">
        <v>2.1999999999999999E-2</v>
      </c>
    </row>
    <row r="33" spans="1:3" s="2" customFormat="1" x14ac:dyDescent="0.2">
      <c r="A33" s="2" t="s">
        <v>86</v>
      </c>
      <c r="B33" s="2" t="s">
        <v>70</v>
      </c>
      <c r="C33" s="5" t="s">
        <v>69</v>
      </c>
    </row>
    <row r="34" spans="1:3" x14ac:dyDescent="0.2">
      <c r="A34" s="26" t="s">
        <v>74</v>
      </c>
      <c r="B34" s="26">
        <v>293</v>
      </c>
      <c r="C34" s="27">
        <v>0.20680000000000001</v>
      </c>
    </row>
    <row r="35" spans="1:3" x14ac:dyDescent="0.2">
      <c r="A35" s="26" t="s">
        <v>80</v>
      </c>
      <c r="B35" s="26">
        <v>175</v>
      </c>
      <c r="C35" s="27">
        <v>0.1235</v>
      </c>
    </row>
    <row r="36" spans="1:3" x14ac:dyDescent="0.2">
      <c r="A36" s="26" t="s">
        <v>77</v>
      </c>
      <c r="B36" s="26">
        <v>163</v>
      </c>
      <c r="C36" s="27">
        <v>0.115</v>
      </c>
    </row>
    <row r="37" spans="1:3" x14ac:dyDescent="0.2">
      <c r="A37" s="26" t="s">
        <v>73</v>
      </c>
      <c r="B37" s="26">
        <v>154</v>
      </c>
      <c r="C37" s="27">
        <v>0.1087</v>
      </c>
    </row>
    <row r="38" spans="1:3" x14ac:dyDescent="0.2">
      <c r="A38" s="26" t="s">
        <v>72</v>
      </c>
      <c r="B38" s="26">
        <v>144</v>
      </c>
      <c r="C38" s="27">
        <v>0.1016</v>
      </c>
    </row>
    <row r="39" spans="1:3" x14ac:dyDescent="0.2">
      <c r="A39" s="26" t="s">
        <v>75</v>
      </c>
      <c r="B39" s="26">
        <v>115</v>
      </c>
      <c r="C39" s="27">
        <v>8.1199999999999994E-2</v>
      </c>
    </row>
    <row r="40" spans="1:3" x14ac:dyDescent="0.2">
      <c r="A40" s="26" t="s">
        <v>82</v>
      </c>
      <c r="B40" s="26">
        <v>106</v>
      </c>
      <c r="C40" s="27">
        <v>7.4800000000000005E-2</v>
      </c>
    </row>
    <row r="41" spans="1:3" x14ac:dyDescent="0.2">
      <c r="A41" s="26" t="s">
        <v>84</v>
      </c>
      <c r="B41" s="26">
        <v>62</v>
      </c>
      <c r="C41" s="27">
        <v>4.3799999999999999E-2</v>
      </c>
    </row>
    <row r="42" spans="1:3" x14ac:dyDescent="0.2">
      <c r="A42" s="26" t="s">
        <v>81</v>
      </c>
      <c r="B42" s="26">
        <v>61</v>
      </c>
      <c r="C42" s="27">
        <v>4.2999999999999997E-2</v>
      </c>
    </row>
    <row r="43" spans="1:3" x14ac:dyDescent="0.2">
      <c r="A43" s="26" t="s">
        <v>76</v>
      </c>
      <c r="B43" s="26">
        <v>60</v>
      </c>
      <c r="C43" s="27">
        <v>4.2299999999999997E-2</v>
      </c>
    </row>
    <row r="44" spans="1:3" x14ac:dyDescent="0.2">
      <c r="A44" s="26" t="s">
        <v>79</v>
      </c>
      <c r="B44" s="26">
        <v>46</v>
      </c>
      <c r="C44" s="27">
        <v>3.2500000000000001E-2</v>
      </c>
    </row>
    <row r="45" spans="1:3" x14ac:dyDescent="0.2">
      <c r="A45" s="26" t="s">
        <v>78</v>
      </c>
      <c r="B45" s="26">
        <v>20</v>
      </c>
      <c r="C45" s="27">
        <v>1.41E-2</v>
      </c>
    </row>
    <row r="46" spans="1:3" x14ac:dyDescent="0.2">
      <c r="A46" s="26" t="s">
        <v>83</v>
      </c>
      <c r="B46" s="26">
        <v>18</v>
      </c>
      <c r="C46" s="27">
        <v>1.2699999999999999E-2</v>
      </c>
    </row>
    <row r="48" spans="1:3" s="2" customFormat="1" x14ac:dyDescent="0.2">
      <c r="A48" s="2" t="s">
        <v>87</v>
      </c>
      <c r="B48" s="5" t="s">
        <v>71</v>
      </c>
      <c r="C48" s="5" t="s">
        <v>69</v>
      </c>
    </row>
    <row r="49" spans="1:3" x14ac:dyDescent="0.2">
      <c r="A49" s="26" t="s">
        <v>75</v>
      </c>
      <c r="B49" s="26">
        <v>125</v>
      </c>
      <c r="C49" s="27">
        <v>0.16339999999999999</v>
      </c>
    </row>
    <row r="50" spans="1:3" x14ac:dyDescent="0.2">
      <c r="A50" s="26" t="s">
        <v>72</v>
      </c>
      <c r="B50" s="26">
        <v>120</v>
      </c>
      <c r="C50" s="27">
        <v>0.15690000000000001</v>
      </c>
    </row>
    <row r="51" spans="1:3" x14ac:dyDescent="0.2">
      <c r="A51" s="26" t="s">
        <v>81</v>
      </c>
      <c r="B51" s="26">
        <v>97</v>
      </c>
      <c r="C51" s="27">
        <v>0.1268</v>
      </c>
    </row>
    <row r="52" spans="1:3" x14ac:dyDescent="0.2">
      <c r="A52" s="26" t="s">
        <v>78</v>
      </c>
      <c r="B52" s="26">
        <v>88</v>
      </c>
      <c r="C52" s="27">
        <v>0.115</v>
      </c>
    </row>
    <row r="53" spans="1:3" x14ac:dyDescent="0.2">
      <c r="A53" s="26" t="s">
        <v>82</v>
      </c>
      <c r="B53" s="26">
        <v>80</v>
      </c>
      <c r="C53" s="27">
        <v>0.1046</v>
      </c>
    </row>
    <row r="54" spans="1:3" x14ac:dyDescent="0.2">
      <c r="A54" s="26" t="s">
        <v>79</v>
      </c>
      <c r="B54" s="26">
        <v>47</v>
      </c>
      <c r="C54" s="27">
        <v>6.1400000000000003E-2</v>
      </c>
    </row>
    <row r="55" spans="1:3" x14ac:dyDescent="0.2">
      <c r="A55" s="26" t="s">
        <v>76</v>
      </c>
      <c r="B55" s="26">
        <v>46</v>
      </c>
      <c r="C55" s="27">
        <v>6.0100000000000001E-2</v>
      </c>
    </row>
    <row r="56" spans="1:3" x14ac:dyDescent="0.2">
      <c r="A56" s="26" t="s">
        <v>73</v>
      </c>
      <c r="B56" s="26">
        <v>37</v>
      </c>
      <c r="C56" s="27">
        <v>4.8399999999999999E-2</v>
      </c>
    </row>
    <row r="57" spans="1:3" x14ac:dyDescent="0.2">
      <c r="A57" s="26" t="s">
        <v>77</v>
      </c>
      <c r="B57" s="26">
        <v>33</v>
      </c>
      <c r="C57" s="27">
        <v>4.3099999999999999E-2</v>
      </c>
    </row>
    <row r="58" spans="1:3" x14ac:dyDescent="0.2">
      <c r="A58" s="26" t="s">
        <v>74</v>
      </c>
      <c r="B58" s="26">
        <v>32</v>
      </c>
      <c r="C58" s="27">
        <v>4.1799999999999997E-2</v>
      </c>
    </row>
    <row r="59" spans="1:3" x14ac:dyDescent="0.2">
      <c r="A59" s="26" t="s">
        <v>83</v>
      </c>
      <c r="B59" s="26">
        <v>30</v>
      </c>
      <c r="C59" s="27">
        <v>3.9199999999999999E-2</v>
      </c>
    </row>
    <row r="60" spans="1:3" x14ac:dyDescent="0.2">
      <c r="A60" s="26" t="s">
        <v>80</v>
      </c>
      <c r="B60" s="26">
        <v>24</v>
      </c>
      <c r="C60" s="27">
        <v>3.1399999999999997E-2</v>
      </c>
    </row>
    <row r="61" spans="1:3" x14ac:dyDescent="0.2">
      <c r="A61" s="26" t="s">
        <v>84</v>
      </c>
      <c r="B61" s="26">
        <v>6</v>
      </c>
      <c r="C61" s="27">
        <v>7.7999999999999996E-3</v>
      </c>
    </row>
  </sheetData>
  <sortState xmlns:xlrd2="http://schemas.microsoft.com/office/spreadsheetml/2017/richdata2" ref="A49:C61">
    <sortCondition descending="1" ref="C49:C61"/>
  </sortState>
  <conditionalFormatting sqref="C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7 C32 C47 C62:C104857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7 E19:E33 E47:E48 E62:E104857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7 G19:G33 G47:G48 E34:E46 G62:G104857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C3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C3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C4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9:C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ED63DE70740945BC27170F00AA9C92" ma:contentTypeVersion="7" ma:contentTypeDescription="Create a new document." ma:contentTypeScope="" ma:versionID="46954701c9ec4f888190430ba6e569b9">
  <xsd:schema xmlns:xsd="http://www.w3.org/2001/XMLSchema" xmlns:xs="http://www.w3.org/2001/XMLSchema" xmlns:p="http://schemas.microsoft.com/office/2006/metadata/properties" xmlns:ns2="376b08f5-a493-4651-ab52-ff89e6bb2318" targetNamespace="http://schemas.microsoft.com/office/2006/metadata/properties" ma:root="true" ma:fieldsID="d7f4954dcfaeadeb6f1ee64fc8a64278" ns2:_="">
    <xsd:import namespace="376b08f5-a493-4651-ab52-ff89e6bb23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b08f5-a493-4651-ab52-ff89e6bb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60110D-B371-4BE7-A229-6F4210A2D9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D0FEC5-F68A-442E-9169-FD7BF3659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6b08f5-a493-4651-ab52-ff89e6bb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9F0E7-4B58-479A-8246-554A04E834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Referral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Allison, Trevor</cp:lastModifiedBy>
  <cp:revision/>
  <dcterms:created xsi:type="dcterms:W3CDTF">2019-03-20T16:31:49Z</dcterms:created>
  <dcterms:modified xsi:type="dcterms:W3CDTF">2023-03-27T18:58:21Z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0x010100C3ED63DE70740945BC27170F00AA9C92</vt:lpwstr>
  </property>
</Properties>
</file>